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ЗОЛ..КЛ." sheetId="1" r:id="rId1"/>
  </sheets>
  <calcPr calcId="124519" refMode="R1C1"/>
</workbook>
</file>

<file path=xl/calcChain.xml><?xml version="1.0" encoding="utf-8"?>
<calcChain xmlns="http://schemas.openxmlformats.org/spreadsheetml/2006/main">
  <c r="H110" i="1"/>
  <c r="H109"/>
  <c r="H107" s="1"/>
  <c r="H106" s="1"/>
  <c r="H105" s="1"/>
  <c r="H102"/>
  <c r="H100"/>
  <c r="H99"/>
  <c r="H98" s="1"/>
  <c r="H95"/>
  <c r="H94"/>
  <c r="H93" s="1"/>
  <c r="H92" s="1"/>
  <c r="H88"/>
  <c r="H87" s="1"/>
  <c r="H85"/>
  <c r="H83"/>
  <c r="H82" s="1"/>
  <c r="H81" s="1"/>
  <c r="I81"/>
  <c r="H73"/>
  <c r="H65"/>
  <c r="H64" s="1"/>
  <c r="H63" s="1"/>
  <c r="H60"/>
  <c r="H58"/>
  <c r="H55"/>
  <c r="H54"/>
  <c r="H53" s="1"/>
  <c r="H52" s="1"/>
  <c r="I52" s="1"/>
  <c r="H50"/>
  <c r="H48" s="1"/>
  <c r="H47" s="1"/>
  <c r="H46" s="1"/>
  <c r="H44"/>
  <c r="H41"/>
  <c r="H40" s="1"/>
  <c r="H39" s="1"/>
  <c r="H38" s="1"/>
  <c r="H37" s="1"/>
  <c r="H36" s="1"/>
  <c r="H35" s="1"/>
  <c r="H34" s="1"/>
  <c r="H33" s="1"/>
  <c r="J33" s="1"/>
  <c r="I33"/>
</calcChain>
</file>

<file path=xl/sharedStrings.xml><?xml version="1.0" encoding="utf-8"?>
<sst xmlns="http://schemas.openxmlformats.org/spreadsheetml/2006/main" count="531" uniqueCount="146">
  <si>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</si>
  <si>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</si>
  <si>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</si>
  <si>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</si>
  <si>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</si>
  <si>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09 "   января  "  2024 года</t>
  </si>
  <si>
    <t xml:space="preserve">                         БЮДЖЕТНАЯ СМЕТА</t>
  </si>
  <si>
    <t xml:space="preserve">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</si>
  <si>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2024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</si>
  <si>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├──────┤</t>
  </si>
  <si>
    <t xml:space="preserve">                                                                      Форма по КФД │      │</t>
  </si>
  <si>
    <t xml:space="preserve">                 МК ДОУ  "Детский сад г.Фатежа  "Золотой ключик"</t>
  </si>
  <si>
    <t>,</t>
  </si>
  <si>
    <t>Главный                                                                            │      │</t>
  </si>
  <si>
    <t>распорядитель средств                                                              │      │</t>
  </si>
  <si>
    <t xml:space="preserve">  </t>
  </si>
  <si>
    <t>Администрации Фатежского района Курской области                                    ├──────┤</t>
  </si>
  <si>
    <t>Распорядитель средств                                                  по ОКПО     │      │</t>
  </si>
  <si>
    <t>местного бюджета &lt;*&gt; Управление образования                            по СРРПБС   │      │</t>
  </si>
  <si>
    <t>Получатель средств                                                     по ОКПО     │      │</t>
  </si>
  <si>
    <t>местного бюджета &lt;**&gt; Управление образования                           по СРРПБС   │      │</t>
  </si>
  <si>
    <t>Единица измерения:      руб.                                           по ОКЕИ     │ 384  │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</si>
  <si>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</si>
  <si>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</si>
  <si>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</si>
  <si>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</si>
  <si>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</si>
  <si>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</si>
  <si>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</si>
  <si>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</si>
  <si>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</si>
  <si>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</si>
  <si>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</si>
  <si>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</si>
  <si>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</si>
  <si>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</si>
  <si>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01</t>
  </si>
  <si>
    <t>Муниципальная программа Фатежского района Курской области «Развитие образования Фатежского района Курской области»(2014-2020 годы)</t>
  </si>
  <si>
    <t>07</t>
  </si>
  <si>
    <t>03 0 00 00000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</si>
  <si>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(2014-2020 годы)  </t>
  </si>
  <si>
    <t>03 2 00 00000</t>
  </si>
  <si>
    <t xml:space="preserve">Развитие дошкольного образования </t>
  </si>
  <si>
    <t>03 2 01 00000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</si>
  <si>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</si>
  <si>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</si>
  <si>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</si>
  <si>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</si>
  <si>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</si>
  <si>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</si>
  <si>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</si>
  <si>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</si>
  <si>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</si>
  <si>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</si>
  <si>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</si>
  <si>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</si>
  <si>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</si>
  <si>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</si>
  <si>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</si>
  <si>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</si>
  <si>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</si>
  <si>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</si>
  <si>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</si>
  <si>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</si>
  <si>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</si>
  <si>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</si>
  <si>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</si>
  <si>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</si>
  <si>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</si>
  <si>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</si>
  <si>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</si>
  <si>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</si>
  <si>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>Расходы на обеспечение деятельности (оказание услуг) муниципальных учреждений</t>
  </si>
  <si>
    <t>03 2 01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</si>
  <si>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</si>
  <si>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</si>
  <si>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</si>
  <si>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</si>
  <si>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</si>
  <si>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</si>
  <si>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</si>
  <si>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</si>
  <si>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</si>
  <si>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</si>
  <si>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</si>
  <si>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</si>
  <si>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услуги</t>
  </si>
  <si>
    <t>226</t>
  </si>
  <si>
    <t>Страхование</t>
  </si>
  <si>
    <t>227</t>
  </si>
  <si>
    <t>Увеличение стоимости лекарственных препаратов и материалов, применяемых в медицинских целях</t>
  </si>
  <si>
    <t>03 2 02 С1401</t>
  </si>
  <si>
    <t>341</t>
  </si>
  <si>
    <t xml:space="preserve">Увеличение стоимости продуктов питания 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</si>
  <si>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</si>
  <si>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</si>
  <si>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</si>
  <si>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</si>
  <si>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</si>
  <si>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</si>
  <si>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</si>
  <si>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</si>
  <si>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</si>
  <si>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</si>
  <si>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243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</si>
  <si>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</si>
  <si>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</si>
  <si>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</si>
  <si>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</si>
  <si>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</si>
  <si>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</si>
  <si>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</si>
  <si>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</si>
  <si>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</si>
  <si>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</si>
  <si>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</si>
  <si>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</si>
  <si>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</si>
  <si>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</si>
  <si>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</si>
  <si>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</si>
  <si>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</si>
  <si>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</si>
  <si>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</si>
  <si>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</si>
  <si>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</si>
  <si>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</si>
  <si>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</si>
  <si>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образования Фатежского района Курской области» (2014-2020 годы)</t>
  </si>
  <si>
    <t>«Развитие дошкольного  образования"</t>
  </si>
  <si>
    <t>Выплата компенсации части родительской платы</t>
  </si>
  <si>
    <t>03 2 01 13000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</si>
  <si>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</si>
  <si>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</si>
  <si>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</si>
  <si>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</si>
  <si>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262</t>
  </si>
  <si>
    <t xml:space="preserve"> </t>
  </si>
  <si>
    <t>Старший воспитатель  МКДОУ  "Детский сад г.Фатежа  "Золотой ключик"</t>
  </si>
  <si>
    <t>Н.В.Борзенкова</t>
  </si>
  <si>
    <t>Заведующий МКДОУ  "Детский сад г.Фатежа  "Золотой ключик"</t>
  </si>
  <si>
    <t>Н.Н. Копылова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</si>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</sst>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14" fillId="0" borderId="0"/>
  </cellStyleXfs>
  <cellXfs count="10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wrapText="1"/>
    </xf>
    <xf numFmtId="4" fontId="3" fillId="0" borderId="0" xfId="0" applyNumberFormat="1" applyFont="1"/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0" fontId="12" fillId="0" borderId="0" xfId="0" applyFont="1" applyFill="1"/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0" fontId="13" fillId="0" borderId="0" xfId="0" applyFont="1" applyAlignment="1">
      <alignment wrapText="1"/>
    </xf>
    <xf numFmtId="4" fontId="12" fillId="0" borderId="1" xfId="0" applyNumberFormat="1" applyFont="1" applyFill="1" applyBorder="1"/>
    <xf numFmtId="4" fontId="14" fillId="0" borderId="5" xfId="2" applyNumberFormat="1" applyFont="1" applyBorder="1" applyAlignment="1">
      <alignment horizontal="right" vertical="top"/>
    </xf>
    <xf numFmtId="2" fontId="14" fillId="0" borderId="5" xfId="2" applyNumberFormat="1" applyFont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3" fillId="0" borderId="1" xfId="0" applyNumberFormat="1" applyFont="1" applyFill="1" applyBorder="1"/>
    <xf numFmtId="0" fontId="3" fillId="0" borderId="0" xfId="0" applyFont="1" applyFill="1" applyBorder="1"/>
    <xf numFmtId="4" fontId="6" fillId="0" borderId="0" xfId="0" applyNumberFormat="1" applyFont="1" applyFill="1"/>
    <xf numFmtId="4" fontId="12" fillId="0" borderId="0" xfId="0" applyNumberFormat="1" applyFont="1" applyFill="1"/>
    <xf numFmtId="4" fontId="14" fillId="0" borderId="5" xfId="3" applyNumberFormat="1" applyFont="1" applyBorder="1" applyAlignment="1">
      <alignment horizontal="right" vertical="top"/>
    </xf>
    <xf numFmtId="0" fontId="14" fillId="0" borderId="5" xfId="2" applyNumberFormat="1" applyFont="1" applyBorder="1" applyAlignment="1">
      <alignment horizontal="right" vertical="top"/>
    </xf>
    <xf numFmtId="4" fontId="9" fillId="3" borderId="5" xfId="2" applyNumberFormat="1" applyFont="1" applyFill="1" applyBorder="1" applyAlignment="1">
      <alignment horizontal="right" vertical="top"/>
    </xf>
    <xf numFmtId="0" fontId="3" fillId="0" borderId="0" xfId="0" applyFont="1" applyFill="1"/>
    <xf numFmtId="2" fontId="3" fillId="0" borderId="0" xfId="0" applyNumberFormat="1" applyFont="1" applyFill="1"/>
    <xf numFmtId="49" fontId="7" fillId="0" borderId="1" xfId="0" applyNumberFormat="1" applyFont="1" applyFill="1" applyBorder="1" applyAlignment="1">
      <alignment vertical="center" wrapText="1"/>
    </xf>
    <xf numFmtId="0" fontId="15" fillId="0" borderId="0" xfId="0" applyFont="1"/>
    <xf numFmtId="0" fontId="16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7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/>
    <xf numFmtId="0" fontId="11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/>
    <xf numFmtId="2" fontId="6" fillId="0" borderId="0" xfId="0" applyNumberFormat="1" applyFont="1" applyFill="1"/>
    <xf numFmtId="0" fontId="19" fillId="0" borderId="1" xfId="0" applyFont="1" applyFill="1" applyBorder="1" applyAlignment="1">
      <alignment horizontal="left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/>
    <xf numFmtId="0" fontId="20" fillId="0" borderId="0" xfId="0" applyFont="1" applyFill="1"/>
    <xf numFmtId="49" fontId="2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>
      <alignment horizontal="left" wrapText="1"/>
    </xf>
    <xf numFmtId="49" fontId="2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>
      <alignment horizontal="left" wrapText="1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4" fontId="6" fillId="0" borderId="0" xfId="0" applyNumberFormat="1" applyFont="1" applyAlignment="1">
      <alignment horizontal="left"/>
    </xf>
  </cellXfs>
  <cellStyles count="4">
    <cellStyle name="Обычный" xfId="0" builtinId="0"/>
    <cellStyle name="Обычный_tmp_БЮДЖЕТНАЯ РОСПИСЬ на2011г." xfId="1"/>
    <cellStyle name="Обычный_ЗОЛ..КЛ." xfId="2"/>
    <cellStyle name="Обычный_ФАТ.Д.С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8"/>
  <sheetViews>
    <sheetView tabSelected="1" topLeftCell="A97" workbookViewId="0">
      <selection activeCell="H89" sqref="H89"/>
    </sheetView>
  </sheetViews>
  <sheetFormatPr defaultRowHeight="12" outlineLevelRow="1" outlineLevelCol="1"/>
  <cols>
    <col min="1" max="1" width="56.85546875" style="8" customWidth="1"/>
    <col min="2" max="2" width="4" style="8" customWidth="1"/>
    <col min="3" max="3" width="3.5703125" style="8" customWidth="1"/>
    <col min="4" max="4" width="4.7109375" style="8" customWidth="1"/>
    <col min="5" max="5" width="11.28515625" style="8" customWidth="1"/>
    <col min="6" max="6" width="4.85546875" style="8" customWidth="1"/>
    <col min="7" max="7" width="4.42578125" style="8" customWidth="1"/>
    <col min="8" max="8" width="12.42578125" style="9" customWidth="1"/>
    <col min="9" max="9" width="13.42578125" style="8" hidden="1" customWidth="1" outlineLevel="1"/>
    <col min="10" max="10" width="16.85546875" style="8" hidden="1" customWidth="1" collapsed="1"/>
    <col min="11" max="11" width="12.85546875" style="8" customWidth="1"/>
    <col min="12" max="18" width="9.140625" style="8"/>
    <col min="19" max="19" width="10.42578125" style="8" bestFit="1" customWidth="1"/>
    <col min="20" max="16384" width="9.140625" style="8"/>
  </cols>
  <sheetData>
    <row r="1" spans="1:8" s="2" customFormat="1" ht="12.7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>
      <c r="A5" s="1" t="s">
        <v>4</v>
      </c>
      <c r="B5" s="1"/>
      <c r="C5" s="1"/>
      <c r="D5" s="1"/>
      <c r="E5" s="1"/>
      <c r="F5" s="1"/>
      <c r="G5" s="1"/>
      <c r="H5" s="1"/>
    </row>
    <row r="6" spans="1:8" s="2" customFormat="1" ht="12.75">
      <c r="A6" s="1" t="s">
        <v>5</v>
      </c>
      <c r="B6" s="1"/>
      <c r="C6" s="1"/>
      <c r="D6" s="1"/>
      <c r="E6" s="1"/>
      <c r="F6" s="1"/>
      <c r="G6" s="1"/>
      <c r="H6" s="1"/>
    </row>
    <row r="7" spans="1:8" s="2" customFormat="1" ht="12.75">
      <c r="A7" s="3"/>
      <c r="B7" s="3"/>
      <c r="C7" s="3"/>
      <c r="D7" s="3"/>
      <c r="E7" s="3"/>
      <c r="F7" s="3"/>
      <c r="G7" s="3"/>
      <c r="H7" s="3"/>
    </row>
    <row r="8" spans="1:8" s="2" customFormat="1" ht="12.75">
      <c r="A8" s="4" t="s">
        <v>6</v>
      </c>
      <c r="B8" s="4"/>
      <c r="C8" s="4"/>
      <c r="D8" s="4"/>
      <c r="E8" s="4"/>
      <c r="F8" s="4"/>
      <c r="G8" s="4"/>
      <c r="H8" s="4"/>
    </row>
    <row r="9" spans="1:8" s="2" customFormat="1" ht="12.75">
      <c r="A9" s="4" t="s">
        <v>7</v>
      </c>
      <c r="B9" s="4"/>
      <c r="C9" s="4"/>
      <c r="D9" s="4"/>
      <c r="E9" s="4"/>
      <c r="F9" s="4"/>
      <c r="G9" s="4"/>
      <c r="H9" s="4"/>
    </row>
    <row r="10" spans="1:8" s="2" customFormat="1" ht="12.75">
      <c r="A10" s="4" t="s">
        <v>8</v>
      </c>
      <c r="B10" s="4"/>
      <c r="C10" s="4"/>
      <c r="D10" s="4"/>
      <c r="E10" s="4"/>
      <c r="F10" s="4"/>
      <c r="G10" s="4"/>
      <c r="H10" s="4"/>
    </row>
    <row r="11" spans="1:8" s="2" customFormat="1" ht="12.75">
      <c r="A11" s="4" t="s">
        <v>9</v>
      </c>
      <c r="B11" s="4"/>
      <c r="C11" s="4"/>
      <c r="D11" s="4"/>
      <c r="E11" s="4"/>
      <c r="F11" s="4"/>
      <c r="G11" s="4"/>
      <c r="H11" s="4"/>
    </row>
    <row r="12" spans="1:8" s="2" customFormat="1" ht="12.75">
      <c r="A12" s="4" t="s">
        <v>10</v>
      </c>
      <c r="B12" s="4"/>
      <c r="C12" s="4"/>
      <c r="D12" s="4"/>
      <c r="E12" s="4"/>
      <c r="F12" s="4"/>
      <c r="G12" s="4"/>
      <c r="H12" s="4"/>
    </row>
    <row r="13" spans="1:8" s="2" customFormat="1" ht="12.75">
      <c r="A13" s="4" t="s">
        <v>11</v>
      </c>
      <c r="B13" s="4"/>
      <c r="C13" s="4"/>
      <c r="D13" s="4"/>
      <c r="E13" s="4"/>
      <c r="F13" s="4"/>
      <c r="G13" s="4"/>
      <c r="H13" s="4"/>
    </row>
    <row r="14" spans="1:8" s="2" customFormat="1" ht="12.75">
      <c r="A14" s="5"/>
      <c r="B14" s="1"/>
      <c r="C14" s="1"/>
      <c r="D14" s="1"/>
      <c r="E14" s="1"/>
      <c r="F14" s="1"/>
      <c r="G14" s="1"/>
      <c r="H14" s="1"/>
    </row>
    <row r="15" spans="1:8" s="2" customFormat="1" ht="10.5" customHeight="1">
      <c r="A15" s="4" t="s">
        <v>12</v>
      </c>
      <c r="B15" s="4"/>
      <c r="C15" s="4"/>
      <c r="D15" s="4"/>
      <c r="E15" s="4"/>
      <c r="F15" s="4"/>
      <c r="G15" s="4"/>
      <c r="H15" s="4"/>
    </row>
    <row r="16" spans="1:8" s="2" customFormat="1" ht="13.5" customHeight="1">
      <c r="A16" s="4" t="s">
        <v>13</v>
      </c>
      <c r="B16" s="4"/>
      <c r="C16" s="4"/>
      <c r="D16" s="4"/>
      <c r="E16" s="4"/>
      <c r="F16" s="4"/>
      <c r="G16" s="4"/>
      <c r="H16" s="4"/>
    </row>
    <row r="17" spans="1:22" s="2" customFormat="1" ht="12.75">
      <c r="A17" s="6" t="s">
        <v>14</v>
      </c>
      <c r="B17" s="6"/>
      <c r="C17" s="6"/>
      <c r="D17" s="6"/>
      <c r="E17" s="6"/>
      <c r="F17" s="6"/>
      <c r="G17" s="6"/>
      <c r="H17" s="6"/>
    </row>
    <row r="18" spans="1:22" s="2" customFormat="1" ht="12.75">
      <c r="A18" s="6" t="s">
        <v>15</v>
      </c>
      <c r="B18" s="6"/>
      <c r="C18" s="6"/>
      <c r="D18" s="6"/>
      <c r="E18" s="6"/>
      <c r="F18" s="6"/>
      <c r="G18" s="6"/>
      <c r="H18" s="6"/>
    </row>
    <row r="19" spans="1:22" s="2" customFormat="1" ht="12.75">
      <c r="A19" s="6" t="s">
        <v>16</v>
      </c>
      <c r="B19" s="6"/>
      <c r="C19" s="6"/>
      <c r="D19" s="6"/>
      <c r="E19" s="6"/>
      <c r="F19" s="6"/>
      <c r="G19" s="6"/>
      <c r="H19" s="6"/>
    </row>
    <row r="20" spans="1:22" s="2" customFormat="1" ht="12.75">
      <c r="A20" s="6" t="s">
        <v>17</v>
      </c>
      <c r="B20" s="6"/>
      <c r="C20" s="6"/>
      <c r="D20" s="6"/>
      <c r="E20" s="6"/>
      <c r="F20" s="6"/>
      <c r="G20" s="6"/>
      <c r="H20" s="6"/>
    </row>
    <row r="21" spans="1:22" s="2" customFormat="1" ht="12.75">
      <c r="A21" s="6" t="s">
        <v>9</v>
      </c>
      <c r="B21" s="6"/>
      <c r="C21" s="6"/>
      <c r="D21" s="6"/>
      <c r="E21" s="6"/>
      <c r="F21" s="6"/>
      <c r="G21" s="6"/>
      <c r="H21" s="6"/>
    </row>
    <row r="22" spans="1:22" s="2" customFormat="1" ht="12.75">
      <c r="A22" s="6" t="s">
        <v>18</v>
      </c>
      <c r="B22" s="6"/>
      <c r="C22" s="6"/>
      <c r="D22" s="6"/>
      <c r="E22" s="6"/>
      <c r="F22" s="6"/>
      <c r="G22" s="6"/>
      <c r="H22" s="6"/>
    </row>
    <row r="23" spans="1:22" s="2" customFormat="1" ht="12.75">
      <c r="A23" s="6" t="s">
        <v>16</v>
      </c>
      <c r="B23" s="6"/>
      <c r="C23" s="6"/>
      <c r="D23" s="6"/>
      <c r="E23" s="6"/>
      <c r="F23" s="6"/>
      <c r="G23" s="6"/>
      <c r="H23" s="6"/>
    </row>
    <row r="24" spans="1:22" s="2" customFormat="1" ht="12.75">
      <c r="A24" s="6" t="s">
        <v>19</v>
      </c>
      <c r="B24" s="6"/>
      <c r="C24" s="6"/>
      <c r="D24" s="6"/>
      <c r="E24" s="6"/>
      <c r="F24" s="6"/>
      <c r="G24" s="6"/>
      <c r="H24" s="6"/>
    </row>
    <row r="25" spans="1:22" s="2" customFormat="1" ht="12.75">
      <c r="A25" s="6" t="s">
        <v>9</v>
      </c>
      <c r="B25" s="6"/>
      <c r="C25" s="6"/>
      <c r="D25" s="6"/>
      <c r="E25" s="6"/>
      <c r="F25" s="6"/>
      <c r="G25" s="6"/>
      <c r="H25" s="6"/>
    </row>
    <row r="26" spans="1:22" s="2" customFormat="1" ht="12.75">
      <c r="A26" s="6" t="s">
        <v>20</v>
      </c>
      <c r="B26" s="6"/>
      <c r="C26" s="6"/>
      <c r="D26" s="6"/>
      <c r="E26" s="6"/>
      <c r="F26" s="6"/>
      <c r="G26" s="6"/>
      <c r="H26" s="6"/>
    </row>
    <row r="27" spans="1:22" s="2" customFormat="1" ht="12.75">
      <c r="A27" s="6" t="s">
        <v>16</v>
      </c>
      <c r="B27" s="6"/>
      <c r="C27" s="6"/>
      <c r="D27" s="6"/>
      <c r="E27" s="6"/>
      <c r="F27" s="6"/>
      <c r="G27" s="6"/>
      <c r="H27" s="6"/>
    </row>
    <row r="28" spans="1:22" s="2" customFormat="1" ht="12.75">
      <c r="A28" s="6" t="s">
        <v>21</v>
      </c>
      <c r="B28" s="6"/>
      <c r="C28" s="6"/>
      <c r="D28" s="6"/>
      <c r="E28" s="6"/>
      <c r="F28" s="6"/>
      <c r="G28" s="6"/>
      <c r="H28" s="6"/>
    </row>
    <row r="29" spans="1:22" s="2" customFormat="1" ht="12.75">
      <c r="A29" s="6" t="s">
        <v>22</v>
      </c>
      <c r="B29" s="6"/>
      <c r="C29" s="6"/>
      <c r="D29" s="6"/>
      <c r="E29" s="6"/>
      <c r="F29" s="6"/>
      <c r="G29" s="6"/>
      <c r="H29" s="6"/>
    </row>
    <row r="30" spans="1:22">
      <c r="A30" s="7"/>
      <c r="B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2.75" customHeight="1">
      <c r="A31" s="10" t="s">
        <v>23</v>
      </c>
      <c r="B31" s="11" t="s">
        <v>24</v>
      </c>
      <c r="C31" s="12"/>
      <c r="D31" s="12"/>
      <c r="E31" s="12"/>
      <c r="F31" s="12"/>
      <c r="G31" s="12"/>
      <c r="H31" s="13" t="s">
        <v>25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7" customFormat="1" ht="16.5" customHeight="1">
      <c r="A32" s="14">
        <v>1</v>
      </c>
      <c r="B32" s="15" t="s">
        <v>26</v>
      </c>
      <c r="C32" s="15" t="s">
        <v>27</v>
      </c>
      <c r="D32" s="15" t="s">
        <v>28</v>
      </c>
      <c r="E32" s="15" t="s">
        <v>29</v>
      </c>
      <c r="F32" s="15" t="s">
        <v>30</v>
      </c>
      <c r="G32" s="14" t="s">
        <v>31</v>
      </c>
      <c r="H32" s="1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23" customFormat="1" ht="23.25" customHeight="1">
      <c r="A33" s="18" t="s">
        <v>32</v>
      </c>
      <c r="B33" s="19" t="s">
        <v>33</v>
      </c>
      <c r="C33" s="19"/>
      <c r="D33" s="20"/>
      <c r="E33" s="19"/>
      <c r="F33" s="19"/>
      <c r="G33" s="21"/>
      <c r="H33" s="21">
        <f>H34+H105</f>
        <v>25961033.550000001</v>
      </c>
      <c r="I33" s="22" t="e">
        <f>H42+H45+H49+H50+H56+H59+H61+#REF!+#REF!+#REF!+#REF!+#REF!+H67+H68+H69+H70+H72+H73+#REF!+H89+H90+H91+H111+H84+#REF!</f>
        <v>#REF!</v>
      </c>
      <c r="J33" s="22" t="e">
        <f>H33-#REF!</f>
        <v>#REF!</v>
      </c>
    </row>
    <row r="34" spans="1:22" s="17" customFormat="1" ht="16.5" customHeight="1">
      <c r="A34" s="24" t="s">
        <v>34</v>
      </c>
      <c r="B34" s="14" t="s">
        <v>33</v>
      </c>
      <c r="C34" s="25" t="s">
        <v>35</v>
      </c>
      <c r="D34" s="26" t="s">
        <v>36</v>
      </c>
      <c r="E34" s="14"/>
      <c r="F34" s="14"/>
      <c r="G34" s="27"/>
      <c r="H34" s="27">
        <f>H35+H98</f>
        <v>25961033.550000001</v>
      </c>
      <c r="I34" s="2"/>
      <c r="J34" s="2"/>
      <c r="K34" s="2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33" customFormat="1" ht="34.5" customHeight="1">
      <c r="A35" s="29" t="s">
        <v>37</v>
      </c>
      <c r="B35" s="30" t="s">
        <v>33</v>
      </c>
      <c r="C35" s="26" t="s">
        <v>38</v>
      </c>
      <c r="D35" s="26" t="s">
        <v>36</v>
      </c>
      <c r="E35" s="31" t="s">
        <v>39</v>
      </c>
      <c r="F35" s="26"/>
      <c r="G35" s="26"/>
      <c r="H35" s="32">
        <f>H36</f>
        <v>25961033.550000001</v>
      </c>
    </row>
    <row r="36" spans="1:22" s="33" customFormat="1" ht="58.5" customHeight="1">
      <c r="A36" s="29" t="s">
        <v>40</v>
      </c>
      <c r="B36" s="30" t="s">
        <v>33</v>
      </c>
      <c r="C36" s="26" t="s">
        <v>38</v>
      </c>
      <c r="D36" s="26" t="s">
        <v>36</v>
      </c>
      <c r="E36" s="31" t="s">
        <v>41</v>
      </c>
      <c r="F36" s="26"/>
      <c r="G36" s="26"/>
      <c r="H36" s="32">
        <f>H37</f>
        <v>25961033.550000001</v>
      </c>
    </row>
    <row r="37" spans="1:22" s="33" customFormat="1" ht="17.25" customHeight="1">
      <c r="A37" s="29" t="s">
        <v>42</v>
      </c>
      <c r="B37" s="30" t="s">
        <v>33</v>
      </c>
      <c r="C37" s="26" t="s">
        <v>38</v>
      </c>
      <c r="D37" s="26" t="s">
        <v>36</v>
      </c>
      <c r="E37" s="31" t="s">
        <v>43</v>
      </c>
      <c r="F37" s="26"/>
      <c r="G37" s="26"/>
      <c r="H37" s="32">
        <f>H38+H52+H81+H92</f>
        <v>25961033.550000001</v>
      </c>
    </row>
    <row r="38" spans="1:22" s="33" customFormat="1" ht="83.25" customHeight="1">
      <c r="A38" s="29" t="s">
        <v>44</v>
      </c>
      <c r="B38" s="30" t="s">
        <v>33</v>
      </c>
      <c r="C38" s="26" t="s">
        <v>38</v>
      </c>
      <c r="D38" s="26" t="s">
        <v>36</v>
      </c>
      <c r="E38" s="31" t="s">
        <v>45</v>
      </c>
      <c r="F38" s="26"/>
      <c r="G38" s="26"/>
      <c r="H38" s="32">
        <f>H39+H46</f>
        <v>14984718</v>
      </c>
    </row>
    <row r="39" spans="1:22" s="33" customFormat="1" ht="49.5" customHeight="1">
      <c r="A39" s="34" t="s">
        <v>46</v>
      </c>
      <c r="B39" s="30" t="s">
        <v>33</v>
      </c>
      <c r="C39" s="26" t="s">
        <v>38</v>
      </c>
      <c r="D39" s="26" t="s">
        <v>36</v>
      </c>
      <c r="E39" s="35" t="s">
        <v>45</v>
      </c>
      <c r="F39" s="26" t="s">
        <v>47</v>
      </c>
      <c r="G39" s="26"/>
      <c r="H39" s="32">
        <f>H40</f>
        <v>14984718</v>
      </c>
    </row>
    <row r="40" spans="1:22" s="37" customFormat="1">
      <c r="A40" s="36" t="s">
        <v>48</v>
      </c>
      <c r="B40" s="30" t="s">
        <v>33</v>
      </c>
      <c r="C40" s="26" t="s">
        <v>38</v>
      </c>
      <c r="D40" s="26" t="s">
        <v>36</v>
      </c>
      <c r="E40" s="35" t="s">
        <v>45</v>
      </c>
      <c r="F40" s="26" t="s">
        <v>49</v>
      </c>
      <c r="G40" s="26"/>
      <c r="H40" s="32">
        <f>H41+H44</f>
        <v>14984718</v>
      </c>
    </row>
    <row r="41" spans="1:22" s="37" customFormat="1">
      <c r="A41" s="34" t="s">
        <v>50</v>
      </c>
      <c r="B41" s="30" t="s">
        <v>33</v>
      </c>
      <c r="C41" s="26" t="s">
        <v>38</v>
      </c>
      <c r="D41" s="26" t="s">
        <v>36</v>
      </c>
      <c r="E41" s="35" t="s">
        <v>45</v>
      </c>
      <c r="F41" s="26" t="s">
        <v>51</v>
      </c>
      <c r="G41" s="26"/>
      <c r="H41" s="32">
        <f>H42+H43</f>
        <v>11509000</v>
      </c>
    </row>
    <row r="42" spans="1:22" s="37" customFormat="1">
      <c r="A42" s="36" t="s">
        <v>52</v>
      </c>
      <c r="B42" s="30" t="s">
        <v>33</v>
      </c>
      <c r="C42" s="38" t="s">
        <v>38</v>
      </c>
      <c r="D42" s="38" t="s">
        <v>36</v>
      </c>
      <c r="E42" s="35" t="s">
        <v>45</v>
      </c>
      <c r="F42" s="38" t="s">
        <v>51</v>
      </c>
      <c r="G42" s="38" t="s">
        <v>53</v>
      </c>
      <c r="H42" s="39">
        <v>11507398.060000001</v>
      </c>
    </row>
    <row r="43" spans="1:22" s="37" customFormat="1" ht="19.5" customHeight="1">
      <c r="A43" s="40" t="s">
        <v>54</v>
      </c>
      <c r="B43" s="30" t="s">
        <v>33</v>
      </c>
      <c r="C43" s="38" t="s">
        <v>38</v>
      </c>
      <c r="D43" s="38" t="s">
        <v>36</v>
      </c>
      <c r="E43" s="35" t="s">
        <v>45</v>
      </c>
      <c r="F43" s="38" t="s">
        <v>51</v>
      </c>
      <c r="G43" s="38" t="s">
        <v>55</v>
      </c>
      <c r="H43" s="39">
        <v>1601.94</v>
      </c>
    </row>
    <row r="44" spans="1:22" s="37" customFormat="1" ht="36">
      <c r="A44" s="34" t="s">
        <v>56</v>
      </c>
      <c r="B44" s="30" t="s">
        <v>33</v>
      </c>
      <c r="C44" s="26" t="s">
        <v>38</v>
      </c>
      <c r="D44" s="26" t="s">
        <v>36</v>
      </c>
      <c r="E44" s="31" t="s">
        <v>45</v>
      </c>
      <c r="F44" s="26" t="s">
        <v>57</v>
      </c>
      <c r="G44" s="38"/>
      <c r="H44" s="41">
        <f>H45</f>
        <v>3475718</v>
      </c>
    </row>
    <row r="45" spans="1:22" s="37" customFormat="1" ht="15.75" customHeight="1">
      <c r="A45" s="36" t="s">
        <v>58</v>
      </c>
      <c r="B45" s="30" t="s">
        <v>33</v>
      </c>
      <c r="C45" s="38" t="s">
        <v>38</v>
      </c>
      <c r="D45" s="38" t="s">
        <v>36</v>
      </c>
      <c r="E45" s="35" t="s">
        <v>45</v>
      </c>
      <c r="F45" s="38" t="s">
        <v>57</v>
      </c>
      <c r="G45" s="38" t="s">
        <v>59</v>
      </c>
      <c r="H45" s="39">
        <v>3475718</v>
      </c>
    </row>
    <row r="46" spans="1:22" s="33" customFormat="1" ht="32.25" customHeight="1">
      <c r="A46" s="34" t="s">
        <v>60</v>
      </c>
      <c r="B46" s="30" t="s">
        <v>33</v>
      </c>
      <c r="C46" s="26" t="s">
        <v>38</v>
      </c>
      <c r="D46" s="26" t="s">
        <v>36</v>
      </c>
      <c r="E46" s="35" t="s">
        <v>45</v>
      </c>
      <c r="F46" s="26" t="s">
        <v>61</v>
      </c>
      <c r="G46" s="26"/>
      <c r="H46" s="32">
        <f>H47</f>
        <v>0</v>
      </c>
      <c r="J46" s="42">
        <v>6988451.0099999998</v>
      </c>
    </row>
    <row r="47" spans="1:22" s="33" customFormat="1" ht="27" customHeight="1">
      <c r="A47" s="29" t="s">
        <v>62</v>
      </c>
      <c r="B47" s="30" t="s">
        <v>33</v>
      </c>
      <c r="C47" s="26" t="s">
        <v>38</v>
      </c>
      <c r="D47" s="26" t="s">
        <v>36</v>
      </c>
      <c r="E47" s="35" t="s">
        <v>45</v>
      </c>
      <c r="F47" s="26" t="s">
        <v>63</v>
      </c>
      <c r="G47" s="26"/>
      <c r="H47" s="32">
        <f>H48</f>
        <v>0</v>
      </c>
      <c r="J47" s="43">
        <v>903.99</v>
      </c>
    </row>
    <row r="48" spans="1:22" s="33" customFormat="1" ht="15.75" customHeight="1">
      <c r="A48" s="29" t="s">
        <v>64</v>
      </c>
      <c r="B48" s="30" t="s">
        <v>33</v>
      </c>
      <c r="C48" s="26" t="s">
        <v>38</v>
      </c>
      <c r="D48" s="26" t="s">
        <v>36</v>
      </c>
      <c r="E48" s="35" t="s">
        <v>45</v>
      </c>
      <c r="F48" s="26" t="s">
        <v>65</v>
      </c>
      <c r="G48" s="26"/>
      <c r="H48" s="32">
        <f>H49+H50</f>
        <v>0</v>
      </c>
      <c r="J48" s="42">
        <v>3600</v>
      </c>
    </row>
    <row r="49" spans="1:10" s="45" customFormat="1" ht="16.5" customHeight="1">
      <c r="A49" s="44" t="s">
        <v>66</v>
      </c>
      <c r="B49" s="30" t="s">
        <v>33</v>
      </c>
      <c r="C49" s="38" t="s">
        <v>38</v>
      </c>
      <c r="D49" s="38" t="s">
        <v>36</v>
      </c>
      <c r="E49" s="35" t="s">
        <v>45</v>
      </c>
      <c r="F49" s="38" t="s">
        <v>65</v>
      </c>
      <c r="G49" s="38" t="s">
        <v>67</v>
      </c>
      <c r="H49" s="39"/>
      <c r="J49" s="42">
        <v>969855</v>
      </c>
    </row>
    <row r="50" spans="1:10" s="47" customFormat="1" ht="16.5" customHeight="1">
      <c r="A50" s="29" t="s">
        <v>68</v>
      </c>
      <c r="B50" s="30" t="s">
        <v>33</v>
      </c>
      <c r="C50" s="26" t="s">
        <v>38</v>
      </c>
      <c r="D50" s="26" t="s">
        <v>36</v>
      </c>
      <c r="E50" s="31" t="s">
        <v>45</v>
      </c>
      <c r="F50" s="26" t="s">
        <v>65</v>
      </c>
      <c r="G50" s="26" t="s">
        <v>69</v>
      </c>
      <c r="H50" s="46">
        <f>H51</f>
        <v>0</v>
      </c>
      <c r="J50" s="42">
        <v>22018.25</v>
      </c>
    </row>
    <row r="51" spans="1:10" s="37" customFormat="1" ht="13.5" customHeight="1">
      <c r="A51" s="44" t="s">
        <v>70</v>
      </c>
      <c r="B51" s="30" t="s">
        <v>33</v>
      </c>
      <c r="C51" s="38" t="s">
        <v>38</v>
      </c>
      <c r="D51" s="38" t="s">
        <v>36</v>
      </c>
      <c r="E51" s="35" t="s">
        <v>45</v>
      </c>
      <c r="F51" s="38" t="s">
        <v>65</v>
      </c>
      <c r="G51" s="38" t="s">
        <v>71</v>
      </c>
      <c r="H51" s="39"/>
      <c r="I51" s="48"/>
      <c r="J51" s="42">
        <v>4030</v>
      </c>
    </row>
    <row r="52" spans="1:10" s="33" customFormat="1" ht="25.5" customHeight="1">
      <c r="A52" s="29" t="s">
        <v>72</v>
      </c>
      <c r="B52" s="30" t="s">
        <v>33</v>
      </c>
      <c r="C52" s="26" t="s">
        <v>38</v>
      </c>
      <c r="D52" s="26" t="s">
        <v>36</v>
      </c>
      <c r="E52" s="31" t="s">
        <v>73</v>
      </c>
      <c r="F52" s="26"/>
      <c r="G52" s="26"/>
      <c r="H52" s="32">
        <f>H53+H63+H87</f>
        <v>8676315.5500000007</v>
      </c>
      <c r="I52" s="49">
        <f>H52-H87</f>
        <v>8660983.5500000007</v>
      </c>
      <c r="J52" s="42">
        <v>4520</v>
      </c>
    </row>
    <row r="53" spans="1:10" s="37" customFormat="1" ht="50.25" customHeight="1">
      <c r="A53" s="34" t="s">
        <v>46</v>
      </c>
      <c r="B53" s="30" t="s">
        <v>33</v>
      </c>
      <c r="C53" s="26" t="s">
        <v>38</v>
      </c>
      <c r="D53" s="26" t="s">
        <v>36</v>
      </c>
      <c r="E53" s="35" t="s">
        <v>73</v>
      </c>
      <c r="F53" s="26" t="s">
        <v>47</v>
      </c>
      <c r="G53" s="26"/>
      <c r="H53" s="32">
        <f>H54</f>
        <v>6942264</v>
      </c>
      <c r="J53" s="42">
        <v>1112078.44</v>
      </c>
    </row>
    <row r="54" spans="1:10" s="37" customFormat="1" ht="16.5" customHeight="1">
      <c r="A54" s="36" t="s">
        <v>48</v>
      </c>
      <c r="B54" s="30" t="s">
        <v>33</v>
      </c>
      <c r="C54" s="26" t="s">
        <v>38</v>
      </c>
      <c r="D54" s="26" t="s">
        <v>36</v>
      </c>
      <c r="E54" s="31" t="s">
        <v>73</v>
      </c>
      <c r="F54" s="26" t="s">
        <v>49</v>
      </c>
      <c r="G54" s="26"/>
      <c r="H54" s="32">
        <f>H55+H58+H60</f>
        <v>6942264</v>
      </c>
      <c r="J54" s="42">
        <v>155537.39000000001</v>
      </c>
    </row>
    <row r="55" spans="1:10" s="37" customFormat="1" ht="16.5" customHeight="1">
      <c r="A55" s="34" t="s">
        <v>50</v>
      </c>
      <c r="B55" s="30" t="s">
        <v>33</v>
      </c>
      <c r="C55" s="26" t="s">
        <v>38</v>
      </c>
      <c r="D55" s="26" t="s">
        <v>36</v>
      </c>
      <c r="E55" s="31" t="s">
        <v>73</v>
      </c>
      <c r="F55" s="26" t="s">
        <v>51</v>
      </c>
      <c r="G55" s="26"/>
      <c r="H55" s="32">
        <f>H56+H57</f>
        <v>5332000</v>
      </c>
      <c r="J55" s="42">
        <v>73763.64</v>
      </c>
    </row>
    <row r="56" spans="1:10" s="37" customFormat="1" ht="15.75" customHeight="1">
      <c r="A56" s="36" t="s">
        <v>52</v>
      </c>
      <c r="B56" s="30" t="s">
        <v>33</v>
      </c>
      <c r="C56" s="38" t="s">
        <v>38</v>
      </c>
      <c r="D56" s="38" t="s">
        <v>36</v>
      </c>
      <c r="E56" s="35" t="s">
        <v>73</v>
      </c>
      <c r="F56" s="38" t="s">
        <v>51</v>
      </c>
      <c r="G56" s="38" t="s">
        <v>53</v>
      </c>
      <c r="H56" s="39">
        <v>5330102.17</v>
      </c>
      <c r="J56" s="42">
        <v>3960</v>
      </c>
    </row>
    <row r="57" spans="1:10" s="37" customFormat="1" ht="19.5" customHeight="1">
      <c r="A57" s="40" t="s">
        <v>54</v>
      </c>
      <c r="B57" s="30" t="s">
        <v>33</v>
      </c>
      <c r="C57" s="38" t="s">
        <v>38</v>
      </c>
      <c r="D57" s="38" t="s">
        <v>36</v>
      </c>
      <c r="E57" s="35" t="s">
        <v>73</v>
      </c>
      <c r="F57" s="38" t="s">
        <v>51</v>
      </c>
      <c r="G57" s="38" t="s">
        <v>55</v>
      </c>
      <c r="H57" s="39">
        <v>1897.83</v>
      </c>
      <c r="I57" s="50">
        <v>7325.88</v>
      </c>
    </row>
    <row r="58" spans="1:10" s="37" customFormat="1" ht="39" customHeight="1">
      <c r="A58" s="34" t="s">
        <v>56</v>
      </c>
      <c r="B58" s="30" t="s">
        <v>33</v>
      </c>
      <c r="C58" s="26" t="s">
        <v>38</v>
      </c>
      <c r="D58" s="26" t="s">
        <v>36</v>
      </c>
      <c r="E58" s="31" t="s">
        <v>73</v>
      </c>
      <c r="F58" s="26" t="s">
        <v>57</v>
      </c>
      <c r="G58" s="38"/>
      <c r="H58" s="39">
        <f>H59</f>
        <v>1610264</v>
      </c>
      <c r="J58" s="42">
        <v>12427.9</v>
      </c>
    </row>
    <row r="59" spans="1:10" s="37" customFormat="1" ht="17.25" customHeight="1">
      <c r="A59" s="36" t="s">
        <v>58</v>
      </c>
      <c r="B59" s="30" t="s">
        <v>33</v>
      </c>
      <c r="C59" s="38" t="s">
        <v>38</v>
      </c>
      <c r="D59" s="38" t="s">
        <v>36</v>
      </c>
      <c r="E59" s="35" t="s">
        <v>73</v>
      </c>
      <c r="F59" s="38" t="s">
        <v>57</v>
      </c>
      <c r="G59" s="38" t="s">
        <v>59</v>
      </c>
      <c r="H59" s="39">
        <v>1610264</v>
      </c>
      <c r="J59" s="42">
        <v>25620</v>
      </c>
    </row>
    <row r="60" spans="1:10" s="37" customFormat="1" ht="23.25" hidden="1" customHeight="1" outlineLevel="1">
      <c r="A60" s="34" t="s">
        <v>74</v>
      </c>
      <c r="B60" s="30" t="s">
        <v>33</v>
      </c>
      <c r="C60" s="26" t="s">
        <v>38</v>
      </c>
      <c r="D60" s="26" t="s">
        <v>36</v>
      </c>
      <c r="E60" s="31" t="s">
        <v>73</v>
      </c>
      <c r="F60" s="26" t="s">
        <v>75</v>
      </c>
      <c r="G60" s="38"/>
      <c r="H60" s="41">
        <f>H61+H62</f>
        <v>0</v>
      </c>
      <c r="J60" s="42">
        <v>1300</v>
      </c>
    </row>
    <row r="61" spans="1:10" s="37" customFormat="1" ht="14.25" hidden="1" customHeight="1" outlineLevel="1">
      <c r="A61" s="36" t="s">
        <v>76</v>
      </c>
      <c r="B61" s="30" t="s">
        <v>33</v>
      </c>
      <c r="C61" s="38" t="s">
        <v>38</v>
      </c>
      <c r="D61" s="38" t="s">
        <v>36</v>
      </c>
      <c r="E61" s="35" t="s">
        <v>73</v>
      </c>
      <c r="F61" s="38" t="s">
        <v>75</v>
      </c>
      <c r="G61" s="38" t="s">
        <v>77</v>
      </c>
      <c r="H61" s="39"/>
      <c r="J61" s="43">
        <v>784.2</v>
      </c>
    </row>
    <row r="62" spans="1:10" s="37" customFormat="1" ht="16.5" hidden="1" customHeight="1" outlineLevel="1">
      <c r="A62" s="40" t="s">
        <v>54</v>
      </c>
      <c r="B62" s="30" t="s">
        <v>33</v>
      </c>
      <c r="C62" s="38" t="s">
        <v>38</v>
      </c>
      <c r="D62" s="38" t="s">
        <v>36</v>
      </c>
      <c r="E62" s="35" t="s">
        <v>73</v>
      </c>
      <c r="F62" s="38" t="s">
        <v>75</v>
      </c>
      <c r="G62" s="38" t="s">
        <v>55</v>
      </c>
      <c r="H62" s="39"/>
      <c r="J62" s="51"/>
    </row>
    <row r="63" spans="1:10" s="33" customFormat="1" ht="27.75" customHeight="1" collapsed="1">
      <c r="A63" s="34" t="s">
        <v>60</v>
      </c>
      <c r="B63" s="30" t="s">
        <v>33</v>
      </c>
      <c r="C63" s="26" t="s">
        <v>38</v>
      </c>
      <c r="D63" s="26" t="s">
        <v>36</v>
      </c>
      <c r="E63" s="35" t="s">
        <v>73</v>
      </c>
      <c r="F63" s="26" t="s">
        <v>61</v>
      </c>
      <c r="G63" s="26"/>
      <c r="H63" s="32">
        <f>H64</f>
        <v>1718719.55</v>
      </c>
      <c r="J63" s="42">
        <v>2514000</v>
      </c>
    </row>
    <row r="64" spans="1:10" s="33" customFormat="1" ht="26.25" customHeight="1">
      <c r="A64" s="29" t="s">
        <v>62</v>
      </c>
      <c r="B64" s="30" t="s">
        <v>33</v>
      </c>
      <c r="C64" s="26" t="s">
        <v>38</v>
      </c>
      <c r="D64" s="26" t="s">
        <v>36</v>
      </c>
      <c r="E64" s="35" t="s">
        <v>73</v>
      </c>
      <c r="F64" s="26" t="s">
        <v>63</v>
      </c>
      <c r="G64" s="26"/>
      <c r="H64" s="32">
        <f>H65+H85</f>
        <v>1718719.55</v>
      </c>
      <c r="J64" s="51"/>
    </row>
    <row r="65" spans="1:19" s="33" customFormat="1" ht="17.25" customHeight="1">
      <c r="A65" s="29" t="s">
        <v>64</v>
      </c>
      <c r="B65" s="30" t="s">
        <v>33</v>
      </c>
      <c r="C65" s="26" t="s">
        <v>38</v>
      </c>
      <c r="D65" s="26" t="s">
        <v>36</v>
      </c>
      <c r="E65" s="35" t="s">
        <v>73</v>
      </c>
      <c r="F65" s="26" t="s">
        <v>65</v>
      </c>
      <c r="G65" s="26"/>
      <c r="H65" s="32">
        <f>H67+H68+H69+H70+H72+H73+H71+H66</f>
        <v>424243.95</v>
      </c>
    </row>
    <row r="66" spans="1:19" s="37" customFormat="1" ht="17.25" customHeight="1">
      <c r="A66" s="44" t="s">
        <v>78</v>
      </c>
      <c r="B66" s="30" t="s">
        <v>33</v>
      </c>
      <c r="C66" s="38" t="s">
        <v>38</v>
      </c>
      <c r="D66" s="38" t="s">
        <v>36</v>
      </c>
      <c r="E66" s="35" t="s">
        <v>73</v>
      </c>
      <c r="F66" s="38" t="s">
        <v>65</v>
      </c>
      <c r="G66" s="38" t="s">
        <v>79</v>
      </c>
      <c r="H66" s="39">
        <v>37093.94</v>
      </c>
      <c r="J66" s="52">
        <v>17915075.82</v>
      </c>
    </row>
    <row r="67" spans="1:19" s="37" customFormat="1" ht="15.75" customHeight="1">
      <c r="A67" s="44" t="s">
        <v>80</v>
      </c>
      <c r="B67" s="30" t="s">
        <v>33</v>
      </c>
      <c r="C67" s="38" t="s">
        <v>38</v>
      </c>
      <c r="D67" s="38" t="s">
        <v>36</v>
      </c>
      <c r="E67" s="35" t="s">
        <v>73</v>
      </c>
      <c r="F67" s="38" t="s">
        <v>65</v>
      </c>
      <c r="G67" s="38" t="s">
        <v>81</v>
      </c>
      <c r="H67" s="39"/>
    </row>
    <row r="68" spans="1:19" s="37" customFormat="1" ht="17.25" customHeight="1">
      <c r="A68" s="44" t="s">
        <v>82</v>
      </c>
      <c r="B68" s="30" t="s">
        <v>33</v>
      </c>
      <c r="C68" s="38" t="s">
        <v>38</v>
      </c>
      <c r="D68" s="38" t="s">
        <v>36</v>
      </c>
      <c r="E68" s="35" t="s">
        <v>73</v>
      </c>
      <c r="F68" s="38" t="s">
        <v>65</v>
      </c>
      <c r="G68" s="38" t="s">
        <v>83</v>
      </c>
      <c r="H68" s="39">
        <v>87288.75</v>
      </c>
    </row>
    <row r="69" spans="1:19" s="37" customFormat="1" ht="19.5" customHeight="1">
      <c r="A69" s="44" t="s">
        <v>84</v>
      </c>
      <c r="B69" s="30" t="s">
        <v>33</v>
      </c>
      <c r="C69" s="38" t="s">
        <v>38</v>
      </c>
      <c r="D69" s="38" t="s">
        <v>36</v>
      </c>
      <c r="E69" s="35" t="s">
        <v>73</v>
      </c>
      <c r="F69" s="38" t="s">
        <v>65</v>
      </c>
      <c r="G69" s="38" t="s">
        <v>85</v>
      </c>
      <c r="H69" s="39">
        <v>103390.86</v>
      </c>
    </row>
    <row r="70" spans="1:19" s="37" customFormat="1" ht="15" customHeight="1">
      <c r="A70" s="44" t="s">
        <v>86</v>
      </c>
      <c r="B70" s="30" t="s">
        <v>33</v>
      </c>
      <c r="C70" s="38" t="s">
        <v>38</v>
      </c>
      <c r="D70" s="38" t="s">
        <v>36</v>
      </c>
      <c r="E70" s="35" t="s">
        <v>73</v>
      </c>
      <c r="F70" s="38" t="s">
        <v>65</v>
      </c>
      <c r="G70" s="38" t="s">
        <v>87</v>
      </c>
      <c r="H70" s="39">
        <v>196470.39999999999</v>
      </c>
    </row>
    <row r="71" spans="1:19" s="37" customFormat="1" ht="15" customHeight="1">
      <c r="A71" s="44" t="s">
        <v>88</v>
      </c>
      <c r="B71" s="30" t="s">
        <v>33</v>
      </c>
      <c r="C71" s="38" t="s">
        <v>38</v>
      </c>
      <c r="D71" s="38" t="s">
        <v>36</v>
      </c>
      <c r="E71" s="35" t="s">
        <v>73</v>
      </c>
      <c r="F71" s="38" t="s">
        <v>65</v>
      </c>
      <c r="G71" s="38" t="s">
        <v>89</v>
      </c>
      <c r="H71" s="39"/>
    </row>
    <row r="72" spans="1:19" s="37" customFormat="1" ht="15" customHeight="1">
      <c r="A72" s="44" t="s">
        <v>66</v>
      </c>
      <c r="B72" s="30" t="s">
        <v>33</v>
      </c>
      <c r="C72" s="38" t="s">
        <v>38</v>
      </c>
      <c r="D72" s="38" t="s">
        <v>36</v>
      </c>
      <c r="E72" s="35" t="s">
        <v>73</v>
      </c>
      <c r="F72" s="38" t="s">
        <v>65</v>
      </c>
      <c r="G72" s="38" t="s">
        <v>67</v>
      </c>
      <c r="H72" s="39"/>
    </row>
    <row r="73" spans="1:19" s="53" customFormat="1" ht="16.5" customHeight="1">
      <c r="A73" s="29" t="s">
        <v>68</v>
      </c>
      <c r="B73" s="30" t="s">
        <v>33</v>
      </c>
      <c r="C73" s="26" t="s">
        <v>38</v>
      </c>
      <c r="D73" s="26" t="s">
        <v>36</v>
      </c>
      <c r="E73" s="31" t="s">
        <v>73</v>
      </c>
      <c r="F73" s="26" t="s">
        <v>65</v>
      </c>
      <c r="G73" s="26" t="s">
        <v>69</v>
      </c>
      <c r="H73" s="46">
        <f>H79+H75+H77+H80+H74+H76+H78</f>
        <v>0</v>
      </c>
      <c r="S73" s="54"/>
    </row>
    <row r="74" spans="1:19" s="37" customFormat="1" ht="12.75" customHeight="1">
      <c r="A74" s="44" t="s">
        <v>90</v>
      </c>
      <c r="B74" s="55" t="s">
        <v>33</v>
      </c>
      <c r="C74" s="38" t="s">
        <v>38</v>
      </c>
      <c r="D74" s="38" t="s">
        <v>36</v>
      </c>
      <c r="E74" s="35" t="s">
        <v>91</v>
      </c>
      <c r="F74" s="38" t="s">
        <v>65</v>
      </c>
      <c r="G74" s="38" t="s">
        <v>92</v>
      </c>
      <c r="H74" s="39"/>
    </row>
    <row r="75" spans="1:19" s="37" customFormat="1" ht="12.75" customHeight="1">
      <c r="A75" s="44" t="s">
        <v>93</v>
      </c>
      <c r="B75" s="55" t="s">
        <v>33</v>
      </c>
      <c r="C75" s="38" t="s">
        <v>38</v>
      </c>
      <c r="D75" s="38" t="s">
        <v>36</v>
      </c>
      <c r="E75" s="35" t="s">
        <v>91</v>
      </c>
      <c r="F75" s="38" t="s">
        <v>65</v>
      </c>
      <c r="G75" s="38" t="s">
        <v>94</v>
      </c>
      <c r="H75" s="39"/>
    </row>
    <row r="76" spans="1:19" s="37" customFormat="1" ht="13.5" hidden="1" customHeight="1" outlineLevel="1">
      <c r="A76" s="56" t="s">
        <v>95</v>
      </c>
      <c r="B76" s="55" t="s">
        <v>33</v>
      </c>
      <c r="C76" s="38" t="s">
        <v>38</v>
      </c>
      <c r="D76" s="38" t="s">
        <v>36</v>
      </c>
      <c r="E76" s="35" t="s">
        <v>91</v>
      </c>
      <c r="F76" s="38" t="s">
        <v>65</v>
      </c>
      <c r="G76" s="38" t="s">
        <v>96</v>
      </c>
      <c r="H76" s="39"/>
      <c r="I76" s="48"/>
    </row>
    <row r="77" spans="1:19" s="37" customFormat="1" ht="18.75" hidden="1" customHeight="1" outlineLevel="1">
      <c r="A77" s="44" t="s">
        <v>97</v>
      </c>
      <c r="B77" s="55" t="s">
        <v>33</v>
      </c>
      <c r="C77" s="38" t="s">
        <v>38</v>
      </c>
      <c r="D77" s="38" t="s">
        <v>36</v>
      </c>
      <c r="E77" s="35" t="s">
        <v>91</v>
      </c>
      <c r="F77" s="38" t="s">
        <v>65</v>
      </c>
      <c r="G77" s="38" t="s">
        <v>98</v>
      </c>
      <c r="H77" s="39"/>
      <c r="I77" s="48"/>
    </row>
    <row r="78" spans="1:19" s="37" customFormat="1" ht="13.5" hidden="1" customHeight="1" outlineLevel="1">
      <c r="A78" s="57" t="s">
        <v>99</v>
      </c>
      <c r="B78" s="55" t="s">
        <v>33</v>
      </c>
      <c r="C78" s="38" t="s">
        <v>38</v>
      </c>
      <c r="D78" s="38" t="s">
        <v>36</v>
      </c>
      <c r="E78" s="35" t="s">
        <v>91</v>
      </c>
      <c r="F78" s="38" t="s">
        <v>65</v>
      </c>
      <c r="G78" s="38" t="s">
        <v>100</v>
      </c>
      <c r="H78" s="58"/>
    </row>
    <row r="79" spans="1:19" s="37" customFormat="1" ht="13.5" hidden="1" customHeight="1" outlineLevel="1">
      <c r="A79" s="44" t="s">
        <v>70</v>
      </c>
      <c r="B79" s="55" t="s">
        <v>33</v>
      </c>
      <c r="C79" s="38" t="s">
        <v>38</v>
      </c>
      <c r="D79" s="38" t="s">
        <v>36</v>
      </c>
      <c r="E79" s="35" t="s">
        <v>91</v>
      </c>
      <c r="F79" s="38" t="s">
        <v>65</v>
      </c>
      <c r="G79" s="38" t="s">
        <v>71</v>
      </c>
      <c r="H79" s="39"/>
      <c r="I79" s="48"/>
    </row>
    <row r="80" spans="1:19" s="37" customFormat="1" ht="27" hidden="1" customHeight="1" outlineLevel="1">
      <c r="A80" s="44" t="s">
        <v>101</v>
      </c>
      <c r="B80" s="55" t="s">
        <v>33</v>
      </c>
      <c r="C80" s="38" t="s">
        <v>38</v>
      </c>
      <c r="D80" s="38" t="s">
        <v>36</v>
      </c>
      <c r="E80" s="35" t="s">
        <v>91</v>
      </c>
      <c r="F80" s="38" t="s">
        <v>65</v>
      </c>
      <c r="G80" s="38" t="s">
        <v>102</v>
      </c>
      <c r="H80" s="39"/>
      <c r="I80" s="48"/>
    </row>
    <row r="81" spans="1:19" s="37" customFormat="1" ht="27" hidden="1" customHeight="1" outlineLevel="1" collapsed="1">
      <c r="A81" s="59" t="s">
        <v>103</v>
      </c>
      <c r="B81" s="30" t="s">
        <v>33</v>
      </c>
      <c r="C81" s="26" t="s">
        <v>38</v>
      </c>
      <c r="D81" s="26" t="s">
        <v>36</v>
      </c>
      <c r="E81" s="31" t="s">
        <v>73</v>
      </c>
      <c r="F81" s="38"/>
      <c r="G81" s="60"/>
      <c r="H81" s="61">
        <f>H82</f>
        <v>0</v>
      </c>
      <c r="I81" s="61">
        <f>I84</f>
        <v>500000</v>
      </c>
    </row>
    <row r="82" spans="1:19" s="37" customFormat="1" ht="24.75" hidden="1" customHeight="1" outlineLevel="1">
      <c r="A82" s="62" t="s">
        <v>60</v>
      </c>
      <c r="B82" s="30" t="s">
        <v>33</v>
      </c>
      <c r="C82" s="26" t="s">
        <v>38</v>
      </c>
      <c r="D82" s="26" t="s">
        <v>36</v>
      </c>
      <c r="E82" s="31" t="s">
        <v>73</v>
      </c>
      <c r="F82" s="26" t="s">
        <v>61</v>
      </c>
      <c r="G82" s="60"/>
      <c r="H82" s="61">
        <f>H83</f>
        <v>0</v>
      </c>
      <c r="I82" s="61"/>
    </row>
    <row r="83" spans="1:19" s="37" customFormat="1" ht="18" hidden="1" customHeight="1" outlineLevel="1">
      <c r="A83" s="59" t="s">
        <v>64</v>
      </c>
      <c r="B83" s="30" t="s">
        <v>33</v>
      </c>
      <c r="C83" s="26" t="s">
        <v>38</v>
      </c>
      <c r="D83" s="26" t="s">
        <v>36</v>
      </c>
      <c r="E83" s="31" t="s">
        <v>73</v>
      </c>
      <c r="F83" s="26" t="s">
        <v>104</v>
      </c>
      <c r="G83" s="60"/>
      <c r="H83" s="61">
        <f>H84</f>
        <v>0</v>
      </c>
      <c r="I83" s="61"/>
    </row>
    <row r="84" spans="1:19" s="37" customFormat="1" ht="18" hidden="1" customHeight="1" outlineLevel="1">
      <c r="A84" s="63" t="s">
        <v>84</v>
      </c>
      <c r="B84" s="55" t="s">
        <v>33</v>
      </c>
      <c r="C84" s="38" t="s">
        <v>38</v>
      </c>
      <c r="D84" s="38" t="s">
        <v>36</v>
      </c>
      <c r="E84" s="35" t="s">
        <v>73</v>
      </c>
      <c r="F84" s="38" t="s">
        <v>104</v>
      </c>
      <c r="G84" s="60" t="s">
        <v>85</v>
      </c>
      <c r="H84" s="64"/>
      <c r="I84" s="64">
        <v>500000</v>
      </c>
    </row>
    <row r="85" spans="1:19" s="33" customFormat="1" ht="17.25" customHeight="1" collapsed="1">
      <c r="A85" s="29" t="s">
        <v>105</v>
      </c>
      <c r="B85" s="30" t="s">
        <v>33</v>
      </c>
      <c r="C85" s="26" t="s">
        <v>38</v>
      </c>
      <c r="D85" s="26" t="s">
        <v>36</v>
      </c>
      <c r="E85" s="31" t="s">
        <v>73</v>
      </c>
      <c r="F85" s="26" t="s">
        <v>106</v>
      </c>
      <c r="G85" s="26"/>
      <c r="H85" s="32">
        <f>H86</f>
        <v>1294475.6000000001</v>
      </c>
    </row>
    <row r="86" spans="1:19" s="37" customFormat="1" ht="15.75" customHeight="1">
      <c r="A86" s="44" t="s">
        <v>82</v>
      </c>
      <c r="B86" s="30" t="s">
        <v>33</v>
      </c>
      <c r="C86" s="38" t="s">
        <v>38</v>
      </c>
      <c r="D86" s="38" t="s">
        <v>36</v>
      </c>
      <c r="E86" s="35" t="s">
        <v>73</v>
      </c>
      <c r="F86" s="38" t="s">
        <v>106</v>
      </c>
      <c r="G86" s="38" t="s">
        <v>83</v>
      </c>
      <c r="H86" s="39">
        <v>1294475.6000000001</v>
      </c>
    </row>
    <row r="87" spans="1:19" s="33" customFormat="1" ht="24" customHeight="1">
      <c r="A87" s="29" t="s">
        <v>107</v>
      </c>
      <c r="B87" s="30" t="s">
        <v>33</v>
      </c>
      <c r="C87" s="26" t="s">
        <v>38</v>
      </c>
      <c r="D87" s="26" t="s">
        <v>36</v>
      </c>
      <c r="E87" s="35" t="s">
        <v>73</v>
      </c>
      <c r="F87" s="26" t="s">
        <v>108</v>
      </c>
      <c r="G87" s="26"/>
      <c r="H87" s="32">
        <f>H88</f>
        <v>15332</v>
      </c>
    </row>
    <row r="88" spans="1:19" s="33" customFormat="1" ht="17.25" customHeight="1">
      <c r="A88" s="29" t="s">
        <v>109</v>
      </c>
      <c r="B88" s="30" t="s">
        <v>33</v>
      </c>
      <c r="C88" s="26" t="s">
        <v>38</v>
      </c>
      <c r="D88" s="26" t="s">
        <v>36</v>
      </c>
      <c r="E88" s="35" t="s">
        <v>73</v>
      </c>
      <c r="F88" s="26" t="s">
        <v>110</v>
      </c>
      <c r="G88" s="26"/>
      <c r="H88" s="32">
        <f>H89+H90+H91</f>
        <v>15332</v>
      </c>
    </row>
    <row r="89" spans="1:19" s="37" customFormat="1" ht="17.25" customHeight="1">
      <c r="A89" s="44" t="s">
        <v>111</v>
      </c>
      <c r="B89" s="30" t="s">
        <v>33</v>
      </c>
      <c r="C89" s="38" t="s">
        <v>38</v>
      </c>
      <c r="D89" s="38" t="s">
        <v>36</v>
      </c>
      <c r="E89" s="35" t="s">
        <v>73</v>
      </c>
      <c r="F89" s="38" t="s">
        <v>112</v>
      </c>
      <c r="G89" s="38" t="s">
        <v>113</v>
      </c>
      <c r="H89" s="39">
        <v>15332</v>
      </c>
    </row>
    <row r="90" spans="1:19" s="37" customFormat="1" ht="26.25" customHeight="1">
      <c r="A90" s="44" t="s">
        <v>114</v>
      </c>
      <c r="B90" s="30" t="s">
        <v>33</v>
      </c>
      <c r="C90" s="38" t="s">
        <v>38</v>
      </c>
      <c r="D90" s="38" t="s">
        <v>36</v>
      </c>
      <c r="E90" s="35" t="s">
        <v>73</v>
      </c>
      <c r="F90" s="38" t="s">
        <v>115</v>
      </c>
      <c r="G90" s="38" t="s">
        <v>113</v>
      </c>
      <c r="H90" s="39"/>
    </row>
    <row r="91" spans="1:19" s="37" customFormat="1" ht="12.75" customHeight="1">
      <c r="A91" s="44" t="s">
        <v>116</v>
      </c>
      <c r="B91" s="30" t="s">
        <v>33</v>
      </c>
      <c r="C91" s="38" t="s">
        <v>38</v>
      </c>
      <c r="D91" s="38" t="s">
        <v>36</v>
      </c>
      <c r="E91" s="35" t="s">
        <v>73</v>
      </c>
      <c r="F91" s="38" t="s">
        <v>117</v>
      </c>
      <c r="G91" s="38" t="s">
        <v>118</v>
      </c>
      <c r="H91" s="39"/>
    </row>
    <row r="92" spans="1:19" s="37" customFormat="1" ht="29.25" customHeight="1">
      <c r="A92" s="65" t="s">
        <v>119</v>
      </c>
      <c r="B92" s="66" t="s">
        <v>33</v>
      </c>
      <c r="C92" s="67" t="s">
        <v>38</v>
      </c>
      <c r="D92" s="67" t="s">
        <v>36</v>
      </c>
      <c r="E92" s="68" t="s">
        <v>120</v>
      </c>
      <c r="F92" s="67"/>
      <c r="G92" s="67"/>
      <c r="H92" s="69">
        <f>H93</f>
        <v>2300000</v>
      </c>
    </row>
    <row r="93" spans="1:19" s="37" customFormat="1" ht="33.75" customHeight="1">
      <c r="A93" s="62" t="s">
        <v>60</v>
      </c>
      <c r="B93" s="30" t="s">
        <v>33</v>
      </c>
      <c r="C93" s="26" t="s">
        <v>38</v>
      </c>
      <c r="D93" s="26" t="s">
        <v>36</v>
      </c>
      <c r="E93" s="35" t="s">
        <v>120</v>
      </c>
      <c r="F93" s="26" t="s">
        <v>61</v>
      </c>
      <c r="G93" s="60"/>
      <c r="H93" s="61">
        <f>H94</f>
        <v>2300000</v>
      </c>
      <c r="I93" s="61"/>
    </row>
    <row r="94" spans="1:19" s="33" customFormat="1" ht="17.25" customHeight="1">
      <c r="A94" s="29" t="s">
        <v>64</v>
      </c>
      <c r="B94" s="30" t="s">
        <v>33</v>
      </c>
      <c r="C94" s="26" t="s">
        <v>38</v>
      </c>
      <c r="D94" s="26" t="s">
        <v>36</v>
      </c>
      <c r="E94" s="35" t="s">
        <v>120</v>
      </c>
      <c r="F94" s="26" t="s">
        <v>65</v>
      </c>
      <c r="G94" s="26"/>
      <c r="H94" s="32">
        <f>H95</f>
        <v>2300000</v>
      </c>
    </row>
    <row r="95" spans="1:19" s="37" customFormat="1" ht="16.5" customHeight="1">
      <c r="A95" s="44" t="s">
        <v>68</v>
      </c>
      <c r="B95" s="30" t="s">
        <v>33</v>
      </c>
      <c r="C95" s="38" t="s">
        <v>38</v>
      </c>
      <c r="D95" s="38" t="s">
        <v>36</v>
      </c>
      <c r="E95" s="35" t="s">
        <v>120</v>
      </c>
      <c r="F95" s="38" t="s">
        <v>65</v>
      </c>
      <c r="G95" s="38" t="s">
        <v>69</v>
      </c>
      <c r="H95" s="46">
        <f>H96+H97</f>
        <v>2300000</v>
      </c>
      <c r="S95" s="70"/>
    </row>
    <row r="96" spans="1:19" s="37" customFormat="1" ht="16.5" customHeight="1">
      <c r="A96" s="44" t="s">
        <v>121</v>
      </c>
      <c r="B96" s="30" t="s">
        <v>33</v>
      </c>
      <c r="C96" s="38" t="s">
        <v>38</v>
      </c>
      <c r="D96" s="38" t="s">
        <v>36</v>
      </c>
      <c r="E96" s="35" t="s">
        <v>120</v>
      </c>
      <c r="F96" s="38" t="s">
        <v>65</v>
      </c>
      <c r="G96" s="38" t="s">
        <v>94</v>
      </c>
      <c r="H96" s="39">
        <v>2300000</v>
      </c>
    </row>
    <row r="97" spans="1:22" s="37" customFormat="1" ht="15" customHeight="1">
      <c r="A97" s="44" t="s">
        <v>70</v>
      </c>
      <c r="B97" s="30" t="s">
        <v>33</v>
      </c>
      <c r="C97" s="38" t="s">
        <v>38</v>
      </c>
      <c r="D97" s="38" t="s">
        <v>36</v>
      </c>
      <c r="E97" s="35" t="s">
        <v>120</v>
      </c>
      <c r="F97" s="38" t="s">
        <v>65</v>
      </c>
      <c r="G97" s="38" t="s">
        <v>71</v>
      </c>
      <c r="H97" s="39"/>
      <c r="I97" s="48"/>
    </row>
    <row r="98" spans="1:22" s="37" customFormat="1" ht="27.75" hidden="1" customHeight="1" outlineLevel="1">
      <c r="A98" s="71" t="s">
        <v>122</v>
      </c>
      <c r="B98" s="72" t="s">
        <v>33</v>
      </c>
      <c r="C98" s="73" t="s">
        <v>38</v>
      </c>
      <c r="D98" s="73" t="s">
        <v>36</v>
      </c>
      <c r="E98" s="74" t="s">
        <v>123</v>
      </c>
      <c r="F98" s="75"/>
      <c r="G98" s="75"/>
      <c r="H98" s="76">
        <f>H99</f>
        <v>0</v>
      </c>
      <c r="I98" s="48"/>
    </row>
    <row r="99" spans="1:22" s="37" customFormat="1" ht="15" hidden="1" customHeight="1" outlineLevel="1">
      <c r="A99" s="71" t="s">
        <v>60</v>
      </c>
      <c r="B99" s="72" t="s">
        <v>33</v>
      </c>
      <c r="C99" s="73" t="s">
        <v>38</v>
      </c>
      <c r="D99" s="73" t="s">
        <v>36</v>
      </c>
      <c r="E99" s="74" t="s">
        <v>123</v>
      </c>
      <c r="F99" s="73" t="s">
        <v>61</v>
      </c>
      <c r="G99" s="73"/>
      <c r="H99" s="76">
        <f>H100</f>
        <v>0</v>
      </c>
      <c r="I99" s="48"/>
    </row>
    <row r="100" spans="1:22" s="37" customFormat="1" ht="15" hidden="1" customHeight="1" outlineLevel="1">
      <c r="A100" s="77" t="s">
        <v>62</v>
      </c>
      <c r="B100" s="72" t="s">
        <v>33</v>
      </c>
      <c r="C100" s="73" t="s">
        <v>38</v>
      </c>
      <c r="D100" s="73" t="s">
        <v>36</v>
      </c>
      <c r="E100" s="74" t="s">
        <v>123</v>
      </c>
      <c r="F100" s="73" t="s">
        <v>63</v>
      </c>
      <c r="G100" s="73"/>
      <c r="H100" s="76">
        <f>H102+H101</f>
        <v>0</v>
      </c>
      <c r="I100" s="48"/>
    </row>
    <row r="101" spans="1:22" s="37" customFormat="1" ht="15" hidden="1" customHeight="1" outlineLevel="1">
      <c r="A101" s="44" t="s">
        <v>66</v>
      </c>
      <c r="B101" s="30" t="s">
        <v>33</v>
      </c>
      <c r="C101" s="38" t="s">
        <v>38</v>
      </c>
      <c r="D101" s="38" t="s">
        <v>36</v>
      </c>
      <c r="E101" s="74" t="s">
        <v>123</v>
      </c>
      <c r="F101" s="38" t="s">
        <v>65</v>
      </c>
      <c r="G101" s="38" t="s">
        <v>67</v>
      </c>
      <c r="H101" s="39"/>
    </row>
    <row r="102" spans="1:22" s="37" customFormat="1" ht="15" hidden="1" customHeight="1" outlineLevel="1">
      <c r="A102" s="77" t="s">
        <v>68</v>
      </c>
      <c r="B102" s="72" t="s">
        <v>33</v>
      </c>
      <c r="C102" s="73" t="s">
        <v>38</v>
      </c>
      <c r="D102" s="73" t="s">
        <v>36</v>
      </c>
      <c r="E102" s="74" t="s">
        <v>123</v>
      </c>
      <c r="F102" s="73" t="s">
        <v>65</v>
      </c>
      <c r="G102" s="73" t="s">
        <v>69</v>
      </c>
      <c r="H102" s="76">
        <f>H104+H103</f>
        <v>0</v>
      </c>
      <c r="I102" s="48"/>
    </row>
    <row r="103" spans="1:22" s="37" customFormat="1" ht="12.75" hidden="1" customHeight="1" outlineLevel="1">
      <c r="A103" s="44" t="s">
        <v>90</v>
      </c>
      <c r="B103" s="78" t="s">
        <v>33</v>
      </c>
      <c r="C103" s="75" t="s">
        <v>38</v>
      </c>
      <c r="D103" s="75" t="s">
        <v>36</v>
      </c>
      <c r="E103" s="79" t="s">
        <v>123</v>
      </c>
      <c r="F103" s="38" t="s">
        <v>65</v>
      </c>
      <c r="G103" s="38" t="s">
        <v>92</v>
      </c>
      <c r="H103" s="39"/>
    </row>
    <row r="104" spans="1:22" s="37" customFormat="1" ht="15" hidden="1" customHeight="1" outlineLevel="1">
      <c r="A104" s="80" t="s">
        <v>70</v>
      </c>
      <c r="B104" s="78" t="s">
        <v>33</v>
      </c>
      <c r="C104" s="75" t="s">
        <v>38</v>
      </c>
      <c r="D104" s="75" t="s">
        <v>36</v>
      </c>
      <c r="E104" s="79" t="s">
        <v>123</v>
      </c>
      <c r="F104" s="75" t="s">
        <v>65</v>
      </c>
      <c r="G104" s="75" t="s">
        <v>71</v>
      </c>
      <c r="H104" s="81"/>
      <c r="I104" s="48"/>
    </row>
    <row r="105" spans="1:22" s="84" customFormat="1" ht="26.25" customHeight="1" collapsed="1">
      <c r="A105" s="82" t="s">
        <v>124</v>
      </c>
      <c r="B105" s="30" t="s">
        <v>33</v>
      </c>
      <c r="C105" s="26" t="s">
        <v>125</v>
      </c>
      <c r="D105" s="26"/>
      <c r="E105" s="26"/>
      <c r="F105" s="26"/>
      <c r="G105" s="26"/>
      <c r="H105" s="83">
        <f>H106</f>
        <v>0</v>
      </c>
    </row>
    <row r="106" spans="1:22" s="37" customFormat="1" ht="15.75" customHeight="1">
      <c r="A106" s="82" t="s">
        <v>126</v>
      </c>
      <c r="B106" s="30" t="s">
        <v>33</v>
      </c>
      <c r="C106" s="31">
        <v>10</v>
      </c>
      <c r="D106" s="26" t="s">
        <v>127</v>
      </c>
      <c r="E106" s="31"/>
      <c r="F106" s="38"/>
      <c r="G106" s="38"/>
      <c r="H106" s="83">
        <f>H107</f>
        <v>0</v>
      </c>
    </row>
    <row r="107" spans="1:22" s="33" customFormat="1" ht="29.25" customHeight="1">
      <c r="A107" s="82" t="s">
        <v>128</v>
      </c>
      <c r="B107" s="85" t="s">
        <v>33</v>
      </c>
      <c r="C107" s="31">
        <v>10</v>
      </c>
      <c r="D107" s="26" t="s">
        <v>127</v>
      </c>
      <c r="E107" s="85" t="s">
        <v>39</v>
      </c>
      <c r="F107" s="85"/>
      <c r="G107" s="26"/>
      <c r="H107" s="83">
        <f>H109</f>
        <v>0</v>
      </c>
    </row>
    <row r="108" spans="1:22" s="33" customFormat="1" ht="16.5" customHeight="1">
      <c r="A108" s="82" t="s">
        <v>129</v>
      </c>
      <c r="B108" s="85" t="s">
        <v>33</v>
      </c>
      <c r="C108" s="31">
        <v>10</v>
      </c>
      <c r="D108" s="26" t="s">
        <v>127</v>
      </c>
      <c r="E108" s="85" t="s">
        <v>43</v>
      </c>
      <c r="F108" s="85"/>
      <c r="G108" s="26"/>
      <c r="H108" s="83"/>
    </row>
    <row r="109" spans="1:22" s="33" customFormat="1" ht="13.5" customHeight="1">
      <c r="A109" s="86" t="s">
        <v>130</v>
      </c>
      <c r="B109" s="85" t="s">
        <v>33</v>
      </c>
      <c r="C109" s="31">
        <v>10</v>
      </c>
      <c r="D109" s="26" t="s">
        <v>127</v>
      </c>
      <c r="E109" s="87" t="s">
        <v>131</v>
      </c>
      <c r="F109" s="85" t="s">
        <v>132</v>
      </c>
      <c r="G109" s="26"/>
      <c r="H109" s="83">
        <f>H110</f>
        <v>0</v>
      </c>
    </row>
    <row r="110" spans="1:22" s="33" customFormat="1" ht="13.5" customHeight="1">
      <c r="A110" s="86" t="s">
        <v>133</v>
      </c>
      <c r="B110" s="85" t="s">
        <v>33</v>
      </c>
      <c r="C110" s="31">
        <v>10</v>
      </c>
      <c r="D110" s="26" t="s">
        <v>127</v>
      </c>
      <c r="E110" s="87" t="s">
        <v>131</v>
      </c>
      <c r="F110" s="85" t="s">
        <v>67</v>
      </c>
      <c r="G110" s="26"/>
      <c r="H110" s="83">
        <f>H111</f>
        <v>0</v>
      </c>
    </row>
    <row r="111" spans="1:22" s="37" customFormat="1" ht="30" customHeight="1">
      <c r="A111" s="88" t="s">
        <v>134</v>
      </c>
      <c r="B111" s="87" t="s">
        <v>33</v>
      </c>
      <c r="C111" s="35">
        <v>10</v>
      </c>
      <c r="D111" s="38" t="s">
        <v>127</v>
      </c>
      <c r="E111" s="87" t="s">
        <v>131</v>
      </c>
      <c r="F111" s="87" t="s">
        <v>135</v>
      </c>
      <c r="G111" s="38" t="s">
        <v>136</v>
      </c>
      <c r="H111" s="39"/>
    </row>
    <row r="112" spans="1:22" ht="12.75" customHeight="1">
      <c r="A112" s="89"/>
      <c r="B112" s="90"/>
      <c r="C112" s="90"/>
      <c r="D112" s="90"/>
      <c r="E112" s="90"/>
      <c r="F112" s="90"/>
      <c r="G112" s="90"/>
      <c r="H112" s="91" t="s">
        <v>137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s="96" customFormat="1" ht="33.75" customHeight="1">
      <c r="A113" s="92" t="s">
        <v>138</v>
      </c>
      <c r="B113" s="93"/>
      <c r="C113" s="93"/>
      <c r="D113" s="93"/>
      <c r="E113" s="93"/>
      <c r="F113" s="93"/>
      <c r="G113" s="94" t="s">
        <v>139</v>
      </c>
      <c r="H113" s="94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</row>
    <row r="114" spans="1:22" s="96" customFormat="1" ht="33.75" hidden="1" customHeight="1" outlineLevel="1">
      <c r="A114" s="92" t="s">
        <v>140</v>
      </c>
      <c r="B114" s="93"/>
      <c r="C114" s="93"/>
      <c r="D114" s="93"/>
      <c r="E114" s="93"/>
      <c r="F114" s="93"/>
      <c r="G114" s="94" t="s">
        <v>141</v>
      </c>
      <c r="H114" s="94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</row>
    <row r="115" spans="1:22" ht="39" customHeight="1" collapsed="1">
      <c r="A115" s="97" t="s">
        <v>142</v>
      </c>
      <c r="B115" s="92"/>
      <c r="C115" s="92"/>
      <c r="D115" s="92"/>
      <c r="E115" s="92"/>
      <c r="F115" s="92"/>
      <c r="G115" s="94" t="s">
        <v>143</v>
      </c>
      <c r="H115" s="94"/>
    </row>
    <row r="116" spans="1:22" s="96" customFormat="1" ht="27" customHeight="1">
      <c r="A116" s="98" t="s">
        <v>144</v>
      </c>
      <c r="B116" s="99"/>
      <c r="C116" s="99"/>
      <c r="D116" s="99"/>
      <c r="E116" s="99"/>
      <c r="F116" s="99"/>
      <c r="G116" s="100" t="s">
        <v>145</v>
      </c>
      <c r="H116" s="100"/>
    </row>
    <row r="117" spans="1:22"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</sheetData>
  <mergeCells count="34">
    <mergeCell ref="G113:H113"/>
    <mergeCell ref="G114:H114"/>
    <mergeCell ref="G115:H115"/>
    <mergeCell ref="G116:H116"/>
    <mergeCell ref="A25:H25"/>
    <mergeCell ref="A26:H26"/>
    <mergeCell ref="A27:H27"/>
    <mergeCell ref="A28:H28"/>
    <mergeCell ref="A29:H29"/>
    <mergeCell ref="B31:G31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ЗОЛ..КЛ.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2024-02-19T10:26:46Z</dcterms:created>
  <dcterms:modified xsi:type="dcterms:W3CDTF">2024-02-19T10:27:56Z</dcterms:modified>
</cp:coreProperties>
</file>